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612" windowHeight="828"/>
  </bookViews>
  <sheets>
    <sheet name="przykł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/>
  <c r="I9" i="1"/>
  <c r="I8" i="1"/>
  <c r="I7" i="1"/>
  <c r="I6" i="1"/>
  <c r="I5" i="1"/>
  <c r="J9" i="1"/>
  <c r="K9" i="1" l="1"/>
  <c r="K11" i="1"/>
  <c r="K10" i="1"/>
  <c r="F12" i="1"/>
  <c r="J6" i="1"/>
  <c r="J7" i="1"/>
  <c r="J8" i="1"/>
  <c r="J5" i="1"/>
  <c r="E12" i="1"/>
  <c r="K6" i="1" l="1"/>
  <c r="K8" i="1"/>
  <c r="K7" i="1"/>
  <c r="J12" i="1"/>
  <c r="K5" i="1" l="1"/>
  <c r="K12" i="1" s="1"/>
  <c r="E16" i="1" s="1"/>
  <c r="I12" i="1"/>
  <c r="F16" i="1" s="1"/>
  <c r="E20" i="1"/>
  <c r="G16" i="1" l="1"/>
  <c r="F20" i="1"/>
  <c r="G20" i="1" s="1"/>
  <c r="D28" i="1" l="1"/>
  <c r="D24" i="1"/>
  <c r="E24" i="1" l="1"/>
  <c r="F24" i="1" s="1"/>
  <c r="B3" i="1" l="1"/>
  <c r="E28" i="1"/>
  <c r="F28" i="1" s="1"/>
  <c r="F3" i="1" s="1"/>
</calcChain>
</file>

<file path=xl/sharedStrings.xml><?xml version="1.0" encoding="utf-8"?>
<sst xmlns="http://schemas.openxmlformats.org/spreadsheetml/2006/main" count="53" uniqueCount="46">
  <si>
    <t>liczba dzieci 6 letnich i więcej w wychowaniu przedszkolnym</t>
  </si>
  <si>
    <t>liczba dzieci ogółem w wychowaniu przedszkolnym</t>
  </si>
  <si>
    <t>WSKAŹNIK DO SUBWENCJI</t>
  </si>
  <si>
    <t>opis wyliczenia</t>
  </si>
  <si>
    <t>razem</t>
  </si>
  <si>
    <t>ETAT SUBWENCYJNY</t>
  </si>
  <si>
    <t>ETAT NIESUBWENCYJNY</t>
  </si>
  <si>
    <t>ETAT z OBOWIĄZKU</t>
  </si>
  <si>
    <t>etat z obowiązku</t>
  </si>
  <si>
    <t>ETAT ZATRUDNIENIE</t>
  </si>
  <si>
    <t xml:space="preserve">etat subwencyjny z obowiązku </t>
  </si>
  <si>
    <t>wymiar godzin nauczyciela z godzinami ponadwymiarowymi</t>
  </si>
  <si>
    <t xml:space="preserve">dla umowy nauczyciela </t>
  </si>
  <si>
    <t xml:space="preserve">etat subwencyjny z obowiazku dzielony przez etat z obowiązku </t>
  </si>
  <si>
    <t xml:space="preserve">wymiar etatu z umowy </t>
  </si>
  <si>
    <t xml:space="preserve">bez godzin ponadwymiarowych </t>
  </si>
  <si>
    <t xml:space="preserve">licznik </t>
  </si>
  <si>
    <t xml:space="preserve">etat z umowy </t>
  </si>
  <si>
    <t>etat z umowy</t>
  </si>
  <si>
    <t xml:space="preserve">wskaźnik do subwencji </t>
  </si>
  <si>
    <t>etat subwencyjny</t>
  </si>
  <si>
    <t xml:space="preserve">wskaźnik </t>
  </si>
  <si>
    <t xml:space="preserve">mnożymy etat z umowy przez wskaźnik do subwencji </t>
  </si>
  <si>
    <t>pozstała cześć etatu to ETAT NIESUBWENCYJNY (różnica etatu z umowy i etatu subwencyjnego)</t>
  </si>
  <si>
    <t>mianownik</t>
  </si>
  <si>
    <t>Proszę podstawić dane w żółte pola. Pozostałe pola wyliczane są automatycznie</t>
  </si>
  <si>
    <t>pensum nauczyciela - art. 42 ust. 3 lub ust. 5c Karty Nauczyciela, np. 18</t>
  </si>
  <si>
    <t>wskaźnik 6-latków</t>
  </si>
  <si>
    <t>etat niesubwencyjny</t>
  </si>
  <si>
    <r>
      <t xml:space="preserve">liczba godzin nauczyciela w wychowaniu przedszkolnym dzielona przez liczbę godzin z obowiązku (pensum)
</t>
    </r>
    <r>
      <rPr>
        <sz val="11"/>
        <color theme="1"/>
        <rFont val="Calibri"/>
        <family val="2"/>
        <charset val="238"/>
      </rPr>
      <t>↓</t>
    </r>
  </si>
  <si>
    <r>
      <t xml:space="preserve">liczba dzieci 6 letnich i więcej w wych. przedsz. dzielona przez liczbę dzieci ogółem w wych. przedsz. pomnożona przez iloraz 25/22
</t>
    </r>
    <r>
      <rPr>
        <sz val="11"/>
        <color theme="1"/>
        <rFont val="Calibri"/>
        <family val="2"/>
        <charset val="238"/>
      </rPr>
      <t>↓</t>
    </r>
  </si>
  <si>
    <t>pozostałe obowiązki w placówkach wychowania przedszkolnego</t>
  </si>
  <si>
    <t>pozostałe obowiązki w SP z oddziałami wych. przedszkolnego</t>
  </si>
  <si>
    <t>wychowanie przedszkolne w SP z oddziałami wych. przedszkolnego</t>
  </si>
  <si>
    <t>PRZEDSZKOLA; PUNKTY PRZEDSZKOLNE</t>
  </si>
  <si>
    <t>POZOSTAŁE</t>
  </si>
  <si>
    <t>typy placówek oświatowych</t>
  </si>
  <si>
    <t>wychowanie przedszkolne w placówce nr 1</t>
  </si>
  <si>
    <t>wychowanie przedszkolne w placówce nr 2</t>
  </si>
  <si>
    <t>wychowanie przedszkolne w placówce nr 3</t>
  </si>
  <si>
    <t>Kalkulator dotyczy jednej umowy jednego nauczyciela</t>
  </si>
  <si>
    <r>
      <rPr>
        <b/>
        <sz val="11"/>
        <color theme="1"/>
        <rFont val="Calibri"/>
        <family val="2"/>
        <charset val="238"/>
        <scheme val="minor"/>
      </rPr>
      <t>dla wychowania przedszkolnego</t>
    </r>
    <r>
      <rPr>
        <sz val="11"/>
        <color theme="1"/>
        <rFont val="Calibri"/>
        <family val="2"/>
        <charset val="238"/>
        <scheme val="minor"/>
      </rPr>
      <t xml:space="preserve"> - etat z obowiązku pomnożony przez wskaźnik 6-latków wyliczany dla wychowania przedszkolnego; </t>
    </r>
    <r>
      <rPr>
        <b/>
        <sz val="11"/>
        <color theme="1"/>
        <rFont val="Calibri"/>
        <family val="2"/>
        <charset val="238"/>
        <scheme val="minor"/>
      </rPr>
      <t>pozostałe</t>
    </r>
    <r>
      <rPr>
        <sz val="11"/>
        <color theme="1"/>
        <rFont val="Calibri"/>
        <family val="2"/>
        <charset val="238"/>
        <scheme val="minor"/>
      </rPr>
      <t xml:space="preserve"> bez mnożenia przez wskaźnik
</t>
    </r>
    <r>
      <rPr>
        <sz val="11"/>
        <color theme="1"/>
        <rFont val="Calibri"/>
        <family val="2"/>
        <charset val="238"/>
      </rPr>
      <t>↓</t>
    </r>
  </si>
  <si>
    <t>obowiązki w pozostałych typach szkół i placówek</t>
  </si>
  <si>
    <t>wychowanie przedszkolne lub pozostałe obowiązki</t>
  </si>
  <si>
    <t>SP Z ODDZIAŁAMI PRZEDSZK.</t>
  </si>
  <si>
    <t>ZESPOŁY SZKOLNO PRZEDSZKOLNE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</si>
</sst>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000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Dashed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Continuous" vertical="center"/>
    </xf>
    <xf numFmtId="0" fontId="0" fillId="6" borderId="5" xfId="0" applyFill="1" applyBorder="1" applyAlignment="1">
      <alignment horizontal="centerContinuous" vertical="center"/>
    </xf>
    <xf numFmtId="0" fontId="0" fillId="6" borderId="6" xfId="0" applyFill="1" applyBorder="1" applyAlignment="1">
      <alignment horizontal="centerContinuous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0" fillId="6" borderId="4" xfId="0" applyFill="1" applyBorder="1" applyAlignment="1">
      <alignment horizontal="centerContinuous" vertical="center"/>
    </xf>
    <xf numFmtId="0" fontId="0" fillId="6" borderId="14" xfId="0" applyFill="1" applyBorder="1" applyAlignment="1">
      <alignment horizontal="centerContinuous" vertical="center"/>
    </xf>
    <xf numFmtId="0" fontId="1" fillId="0" borderId="9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1" xfId="0" quotePrefix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8" fillId="7" borderId="11" xfId="0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Continuous" vertical="center"/>
    </xf>
    <xf numFmtId="0" fontId="0" fillId="7" borderId="0" xfId="0" applyFill="1" applyBorder="1" applyAlignment="1">
      <alignment horizontal="centerContinuous" vertical="center"/>
    </xf>
    <xf numFmtId="0" fontId="0" fillId="8" borderId="0" xfId="0" applyFill="1" applyBorder="1" applyAlignment="1">
      <alignment horizontal="centerContinuous" vertical="center"/>
    </xf>
    <xf numFmtId="0" fontId="7" fillId="8" borderId="0" xfId="0" applyFont="1" applyFill="1" applyBorder="1" applyAlignment="1">
      <alignment horizontal="centerContinuous" vertical="center"/>
    </xf>
    <xf numFmtId="2" fontId="8" fillId="8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2" fontId="0" fillId="4" borderId="0" xfId="0" applyNumberForma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/>
    </xf>
    <xf numFmtId="0" fontId="0" fillId="4" borderId="13" xfId="0" applyFill="1" applyBorder="1" applyAlignment="1">
      <alignment vertical="center" wrapText="1"/>
    </xf>
    <xf numFmtId="2" fontId="0" fillId="4" borderId="13" xfId="0" applyNumberForma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5" fontId="0" fillId="0" borderId="19" xfId="0" applyNumberFormat="1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Continuous" vertical="center"/>
    </xf>
    <xf numFmtId="0" fontId="6" fillId="6" borderId="5" xfId="0" applyFont="1" applyFill="1" applyBorder="1" applyAlignment="1">
      <alignment horizontal="centerContinuous" vertical="center"/>
    </xf>
    <xf numFmtId="0" fontId="0" fillId="4" borderId="21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0" borderId="25" xfId="0" applyBorder="1" applyAlignment="1">
      <alignment horizontal="righ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165" fontId="1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/>
    </xf>
    <xf numFmtId="165" fontId="0" fillId="0" borderId="32" xfId="0" applyNumberFormat="1" applyFont="1" applyBorder="1" applyAlignment="1">
      <alignment horizontal="center" vertical="center"/>
    </xf>
    <xf numFmtId="0" fontId="5" fillId="4" borderId="34" xfId="0" applyFont="1" applyFill="1" applyBorder="1" applyAlignment="1">
      <alignment horizontal="centerContinuous" vertical="center"/>
    </xf>
    <xf numFmtId="0" fontId="0" fillId="4" borderId="35" xfId="0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Continuous" vertical="center" wrapText="1"/>
    </xf>
    <xf numFmtId="0" fontId="2" fillId="2" borderId="18" xfId="0" applyFont="1" applyFill="1" applyBorder="1" applyAlignment="1">
      <alignment horizontal="centerContinuous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textRotation="90"/>
    </xf>
    <xf numFmtId="0" fontId="1" fillId="4" borderId="24" xfId="0" applyFont="1" applyFill="1" applyBorder="1" applyAlignment="1">
      <alignment horizontal="center" vertical="center" textRotation="90"/>
    </xf>
    <xf numFmtId="0" fontId="5" fillId="4" borderId="20" xfId="0" applyFont="1" applyFill="1" applyBorder="1" applyAlignment="1">
      <alignment horizontal="center" vertical="center" textRotation="90" wrapText="1"/>
    </xf>
    <xf numFmtId="0" fontId="5" fillId="4" borderId="20" xfId="0" applyFont="1" applyFill="1" applyBorder="1" applyAlignment="1">
      <alignment horizontal="center" vertical="center" textRotation="90"/>
    </xf>
    <xf numFmtId="0" fontId="5" fillId="4" borderId="7" xfId="0" applyFont="1" applyFill="1" applyBorder="1" applyAlignment="1">
      <alignment horizontal="center" vertical="center" textRotation="90"/>
    </xf>
    <xf numFmtId="0" fontId="5" fillId="4" borderId="33" xfId="0" applyFont="1" applyFill="1" applyBorder="1" applyAlignment="1">
      <alignment horizontal="center" vertical="center" textRotation="90"/>
    </xf>
    <xf numFmtId="0" fontId="1" fillId="4" borderId="37" xfId="0" applyFont="1" applyFill="1" applyBorder="1" applyAlignment="1">
      <alignment horizontal="center" vertical="center" textRotation="89" wrapText="1"/>
    </xf>
    <xf numFmtId="0" fontId="1" fillId="4" borderId="24" xfId="0" applyFont="1" applyFill="1" applyBorder="1" applyAlignment="1">
      <alignment horizontal="center" vertical="center" textRotation="89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29"/>
  <sheetViews>
    <sheetView showGridLines="0" tabSelected="1" workbookViewId="0">
      <selection activeCell="E5" sqref="E5"/>
    </sheetView>
  </sheetViews>
  <sheetFormatPr defaultColWidth="8.88671875" defaultRowHeight="14.4" x14ac:dyDescent="0.3"/>
  <cols>
    <col min="1" max="1" width="5.44140625" style="3" customWidth="1"/>
    <col min="2" max="2" width="5.33203125" style="3" customWidth="1"/>
    <col min="3" max="3" width="7.5546875" style="3" customWidth="1"/>
    <col min="4" max="4" width="21.88671875" style="3" customWidth="1"/>
    <col min="5" max="5" width="14.6640625" style="79" customWidth="1"/>
    <col min="6" max="6" width="15.44140625" style="79" customWidth="1"/>
    <col min="7" max="7" width="16.33203125" style="3" customWidth="1"/>
    <col min="8" max="8" width="17.33203125" style="79" customWidth="1"/>
    <col min="9" max="10" width="19.44140625" style="3" customWidth="1"/>
    <col min="11" max="11" width="23" style="3" customWidth="1"/>
    <col min="12" max="12" width="8.88671875" style="3"/>
    <col min="13" max="13" width="20" style="3" customWidth="1"/>
    <col min="14" max="16384" width="8.88671875" style="3"/>
  </cols>
  <sheetData>
    <row r="1" spans="1:91" s="7" customFormat="1" ht="15" thickBot="1" x14ac:dyDescent="0.35">
      <c r="E1" s="46"/>
      <c r="F1" s="46"/>
      <c r="H1" s="4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</row>
    <row r="2" spans="1:91" s="2" customFormat="1" ht="22.95" customHeight="1" x14ac:dyDescent="0.3">
      <c r="A2" s="7"/>
      <c r="B2" s="61" t="s">
        <v>7</v>
      </c>
      <c r="C2" s="62"/>
      <c r="D2" s="62"/>
      <c r="E2" s="62"/>
      <c r="F2" s="62"/>
      <c r="G2" s="62"/>
      <c r="H2" s="62"/>
      <c r="I2" s="10"/>
      <c r="J2" s="10"/>
      <c r="K2" s="11"/>
      <c r="L2" s="7"/>
      <c r="M2" s="7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</row>
    <row r="3" spans="1:91" ht="131.4" customHeight="1" x14ac:dyDescent="0.3">
      <c r="A3" s="7"/>
      <c r="B3" s="29" t="str">
        <f>"ETAT SUBWENCYJNY  =  " &amp; ROUND(F24,2)</f>
        <v>ETAT SUBWENCYJNY  =  0</v>
      </c>
      <c r="C3" s="30"/>
      <c r="D3" s="30"/>
      <c r="E3" s="30"/>
      <c r="F3" s="32" t="str">
        <f>"ETAT NIESUBWENCYJNY  =  " &amp; ROUND(F28,2)</f>
        <v>ETAT NIESUBWENCYJNY  =  0</v>
      </c>
      <c r="G3" s="31"/>
      <c r="H3" s="31"/>
      <c r="I3" s="8" t="s">
        <v>29</v>
      </c>
      <c r="J3" s="8" t="s">
        <v>30</v>
      </c>
      <c r="K3" s="12" t="s">
        <v>41</v>
      </c>
      <c r="L3" s="7"/>
      <c r="M3" s="56" t="s">
        <v>25</v>
      </c>
      <c r="N3" s="7"/>
    </row>
    <row r="4" spans="1:91" s="2" customFormat="1" ht="87" thickBot="1" x14ac:dyDescent="0.35">
      <c r="A4" s="7"/>
      <c r="B4" s="81" t="s">
        <v>36</v>
      </c>
      <c r="C4" s="82"/>
      <c r="D4" s="83" t="s">
        <v>43</v>
      </c>
      <c r="E4" s="83" t="s">
        <v>11</v>
      </c>
      <c r="F4" s="83" t="s">
        <v>26</v>
      </c>
      <c r="G4" s="83" t="s">
        <v>0</v>
      </c>
      <c r="H4" s="83" t="s">
        <v>1</v>
      </c>
      <c r="I4" s="83" t="s">
        <v>8</v>
      </c>
      <c r="J4" s="83" t="s">
        <v>27</v>
      </c>
      <c r="K4" s="84" t="s">
        <v>10</v>
      </c>
      <c r="L4" s="7"/>
      <c r="M4" s="7"/>
      <c r="N4" s="7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</row>
    <row r="5" spans="1:91" s="2" customFormat="1" ht="49.5" customHeight="1" x14ac:dyDescent="0.3">
      <c r="A5" s="7"/>
      <c r="B5" s="87" t="s">
        <v>45</v>
      </c>
      <c r="C5" s="85" t="s">
        <v>34</v>
      </c>
      <c r="D5" s="47" t="s">
        <v>37</v>
      </c>
      <c r="E5" s="48"/>
      <c r="F5" s="48"/>
      <c r="G5" s="48"/>
      <c r="H5" s="48"/>
      <c r="I5" s="49">
        <f>ROUND(IF(OR(E5=0,F5=0),0,E5/F5),2)</f>
        <v>0</v>
      </c>
      <c r="J5" s="80">
        <f>IFERROR((G5/H5)*(25/22),0)</f>
        <v>0</v>
      </c>
      <c r="K5" s="50">
        <f>IFERROR(I5*J5,0)</f>
        <v>0</v>
      </c>
      <c r="L5" s="7"/>
      <c r="M5" s="56" t="s">
        <v>40</v>
      </c>
      <c r="N5" s="7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s="2" customFormat="1" ht="49.5" customHeight="1" x14ac:dyDescent="0.3">
      <c r="A6" s="7"/>
      <c r="B6" s="88"/>
      <c r="C6" s="85"/>
      <c r="D6" s="14" t="s">
        <v>38</v>
      </c>
      <c r="E6" s="4"/>
      <c r="F6" s="4"/>
      <c r="G6" s="4"/>
      <c r="H6" s="4"/>
      <c r="I6" s="5">
        <f t="shared" ref="I6:I11" si="0">ROUND(IF(OR(E6=0,F6=0),0,E6/F6),2)</f>
        <v>0</v>
      </c>
      <c r="J6" s="6">
        <f t="shared" ref="J6:J9" si="1">IFERROR((G6/H6)*(25/22),0)</f>
        <v>0</v>
      </c>
      <c r="K6" s="37">
        <f t="shared" ref="K6:K9" si="2">IFERROR(I6*J6,0)</f>
        <v>0</v>
      </c>
      <c r="L6" s="7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s="2" customFormat="1" ht="49.5" customHeight="1" x14ac:dyDescent="0.3">
      <c r="A7" s="7"/>
      <c r="B7" s="88"/>
      <c r="C7" s="85"/>
      <c r="D7" s="14" t="s">
        <v>39</v>
      </c>
      <c r="E7" s="4"/>
      <c r="F7" s="4"/>
      <c r="G7" s="4"/>
      <c r="H7" s="4"/>
      <c r="I7" s="5">
        <f t="shared" si="0"/>
        <v>0</v>
      </c>
      <c r="J7" s="6">
        <f t="shared" si="1"/>
        <v>0</v>
      </c>
      <c r="K7" s="37">
        <f t="shared" si="2"/>
        <v>0</v>
      </c>
      <c r="L7" s="7"/>
      <c r="M7" s="7"/>
      <c r="N7" s="7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s="2" customFormat="1" ht="49.5" customHeight="1" thickBot="1" x14ac:dyDescent="0.35">
      <c r="A8" s="7"/>
      <c r="B8" s="88"/>
      <c r="C8" s="86"/>
      <c r="D8" s="51" t="s">
        <v>31</v>
      </c>
      <c r="E8" s="52"/>
      <c r="F8" s="52"/>
      <c r="G8" s="52"/>
      <c r="H8" s="52"/>
      <c r="I8" s="53">
        <f t="shared" si="0"/>
        <v>0</v>
      </c>
      <c r="J8" s="54">
        <f t="shared" si="1"/>
        <v>0</v>
      </c>
      <c r="K8" s="55">
        <f t="shared" si="2"/>
        <v>0</v>
      </c>
      <c r="L8" s="7"/>
      <c r="M8" s="7"/>
      <c r="N8" s="7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 s="2" customFormat="1" ht="49.5" customHeight="1" x14ac:dyDescent="0.3">
      <c r="A9" s="7"/>
      <c r="B9" s="89"/>
      <c r="C9" s="91" t="s">
        <v>44</v>
      </c>
      <c r="D9" s="47" t="s">
        <v>33</v>
      </c>
      <c r="E9" s="48"/>
      <c r="F9" s="48"/>
      <c r="G9" s="4"/>
      <c r="H9" s="4"/>
      <c r="I9" s="49">
        <f t="shared" si="0"/>
        <v>0</v>
      </c>
      <c r="J9" s="6">
        <f t="shared" si="1"/>
        <v>0</v>
      </c>
      <c r="K9" s="50">
        <f t="shared" si="2"/>
        <v>0</v>
      </c>
      <c r="L9" s="7"/>
      <c r="M9" s="7"/>
      <c r="N9" s="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 s="2" customFormat="1" ht="49.5" customHeight="1" thickBot="1" x14ac:dyDescent="0.35">
      <c r="A10" s="7"/>
      <c r="B10" s="90"/>
      <c r="C10" s="92"/>
      <c r="D10" s="51" t="s">
        <v>32</v>
      </c>
      <c r="E10" s="52"/>
      <c r="F10" s="52"/>
      <c r="G10" s="78"/>
      <c r="H10" s="78"/>
      <c r="I10" s="53">
        <f t="shared" si="0"/>
        <v>0</v>
      </c>
      <c r="J10" s="78"/>
      <c r="K10" s="55">
        <f t="shared" ref="K10:K11" si="3">I10</f>
        <v>0</v>
      </c>
      <c r="L10" s="7"/>
      <c r="M10" s="7"/>
      <c r="N10" s="7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 s="2" customFormat="1" ht="43.2" customHeight="1" thickBot="1" x14ac:dyDescent="0.35">
      <c r="A11" s="7"/>
      <c r="B11" s="76" t="s">
        <v>35</v>
      </c>
      <c r="C11" s="77"/>
      <c r="D11" s="71" t="s">
        <v>42</v>
      </c>
      <c r="E11" s="72"/>
      <c r="F11" s="72"/>
      <c r="G11" s="73"/>
      <c r="H11" s="73"/>
      <c r="I11" s="74">
        <f t="shared" si="0"/>
        <v>0</v>
      </c>
      <c r="J11" s="73"/>
      <c r="K11" s="75">
        <f t="shared" si="3"/>
        <v>0</v>
      </c>
      <c r="L11" s="7"/>
      <c r="M11" s="7"/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 s="2" customFormat="1" ht="25.2" customHeight="1" thickBot="1" x14ac:dyDescent="0.35">
      <c r="A12" s="7"/>
      <c r="B12" s="63"/>
      <c r="C12" s="64"/>
      <c r="D12" s="65" t="s">
        <v>4</v>
      </c>
      <c r="E12" s="66">
        <f>SUM(E5:E11)</f>
        <v>0</v>
      </c>
      <c r="F12" s="66">
        <f>MAX(F5:F11)</f>
        <v>0</v>
      </c>
      <c r="G12" s="67"/>
      <c r="H12" s="67"/>
      <c r="I12" s="68">
        <f t="shared" ref="I12" si="4">SUM(I5:I11)</f>
        <v>0</v>
      </c>
      <c r="J12" s="69">
        <f>SUM(J5:J11)</f>
        <v>0</v>
      </c>
      <c r="K12" s="70">
        <f>SUM(K5:K11)</f>
        <v>0</v>
      </c>
      <c r="L12" s="7"/>
      <c r="M12" s="7"/>
      <c r="N12" s="7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91" s="7" customFormat="1" ht="14.4" customHeight="1" thickBot="1" x14ac:dyDescent="0.35">
      <c r="D13" s="39"/>
      <c r="E13" s="57"/>
      <c r="F13" s="57"/>
      <c r="G13" s="57"/>
      <c r="H13" s="57"/>
      <c r="I13" s="58"/>
      <c r="J13" s="59"/>
      <c r="K13" s="6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1:91" s="2" customFormat="1" ht="24.6" customHeight="1" x14ac:dyDescent="0.3">
      <c r="A14" s="7"/>
      <c r="B14" s="7"/>
      <c r="C14" s="7"/>
      <c r="D14" s="9" t="s">
        <v>2</v>
      </c>
      <c r="E14" s="15"/>
      <c r="F14" s="15"/>
      <c r="G14" s="15"/>
      <c r="H14" s="16"/>
      <c r="I14" s="7"/>
      <c r="J14" s="7"/>
      <c r="K14" s="7"/>
      <c r="L14" s="7"/>
      <c r="M14" s="7"/>
      <c r="N14" s="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1:91" s="2" customFormat="1" ht="42.6" customHeight="1" x14ac:dyDescent="0.3">
      <c r="A15" s="7"/>
      <c r="B15" s="7"/>
      <c r="C15" s="7"/>
      <c r="D15" s="17"/>
      <c r="E15" s="1" t="s">
        <v>10</v>
      </c>
      <c r="F15" s="1" t="s">
        <v>8</v>
      </c>
      <c r="G15" s="1" t="s">
        <v>21</v>
      </c>
      <c r="H15" s="19" t="s">
        <v>3</v>
      </c>
      <c r="I15" s="7"/>
      <c r="J15" s="7"/>
      <c r="K15" s="7"/>
      <c r="L15" s="7"/>
      <c r="M15" s="7"/>
      <c r="N15" s="7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 s="2" customFormat="1" ht="58.2" thickBot="1" x14ac:dyDescent="0.35">
      <c r="A16" s="7"/>
      <c r="B16" s="7"/>
      <c r="C16" s="7"/>
      <c r="D16" s="23" t="s">
        <v>12</v>
      </c>
      <c r="E16" s="21">
        <f>K12</f>
        <v>0</v>
      </c>
      <c r="F16" s="22">
        <f>I12</f>
        <v>0</v>
      </c>
      <c r="G16" s="34">
        <f>IFERROR(E16/F16,0)</f>
        <v>0</v>
      </c>
      <c r="H16" s="18" t="s">
        <v>13</v>
      </c>
      <c r="I16" s="7"/>
      <c r="J16" s="7"/>
      <c r="K16" s="7"/>
      <c r="L16" s="7"/>
      <c r="M16" s="7"/>
      <c r="N16" s="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 s="7" customFormat="1" ht="15" thickBot="1" x14ac:dyDescent="0.35">
      <c r="D17" s="38"/>
      <c r="E17" s="39"/>
      <c r="F17" s="40"/>
      <c r="G17" s="41"/>
      <c r="H17" s="39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 s="2" customFormat="1" ht="15.6" x14ac:dyDescent="0.3">
      <c r="A18" s="7"/>
      <c r="B18" s="7"/>
      <c r="C18" s="7"/>
      <c r="D18" s="9" t="s">
        <v>9</v>
      </c>
      <c r="E18" s="15"/>
      <c r="F18" s="15"/>
      <c r="G18" s="15"/>
      <c r="H18" s="16"/>
      <c r="I18" s="7"/>
      <c r="J18" s="7"/>
      <c r="K18" s="7"/>
      <c r="L18" s="7"/>
      <c r="M18" s="7"/>
      <c r="N18" s="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91" s="2" customFormat="1" ht="18.600000000000001" customHeight="1" x14ac:dyDescent="0.3">
      <c r="A19" s="7"/>
      <c r="B19" s="7"/>
      <c r="C19" s="7"/>
      <c r="D19" s="13"/>
      <c r="E19" s="1" t="s">
        <v>16</v>
      </c>
      <c r="F19" s="1" t="s">
        <v>24</v>
      </c>
      <c r="G19" s="1" t="s">
        <v>18</v>
      </c>
      <c r="H19" s="19" t="s">
        <v>3</v>
      </c>
      <c r="I19" s="7"/>
      <c r="J19" s="7"/>
      <c r="K19" s="7"/>
      <c r="L19" s="7"/>
      <c r="M19" s="7"/>
      <c r="N19" s="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 s="2" customFormat="1" ht="31.2" customHeight="1" thickBot="1" x14ac:dyDescent="0.35">
      <c r="A20" s="7"/>
      <c r="B20" s="7"/>
      <c r="C20" s="7"/>
      <c r="D20" s="23" t="s">
        <v>14</v>
      </c>
      <c r="E20" s="24">
        <f>IF(E12&lt;F12,E12,F12)</f>
        <v>0</v>
      </c>
      <c r="F20" s="36">
        <f>F12</f>
        <v>0</v>
      </c>
      <c r="G20" s="35">
        <f>IFERROR(ROUND(E20/F20,2),)</f>
        <v>0</v>
      </c>
      <c r="H20" s="20" t="s">
        <v>15</v>
      </c>
      <c r="I20" s="7"/>
      <c r="J20" s="7"/>
      <c r="K20" s="7"/>
      <c r="L20" s="7"/>
      <c r="M20" s="7"/>
      <c r="N20" s="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 s="7" customFormat="1" ht="13.95" customHeight="1" thickBot="1" x14ac:dyDescent="0.35">
      <c r="D21" s="42"/>
      <c r="E21" s="43"/>
      <c r="F21" s="44"/>
      <c r="G21" s="4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 s="2" customFormat="1" ht="21.6" customHeight="1" x14ac:dyDescent="0.3">
      <c r="A22" s="7"/>
      <c r="B22" s="7"/>
      <c r="C22" s="7"/>
      <c r="D22" s="9" t="s">
        <v>5</v>
      </c>
      <c r="E22" s="15"/>
      <c r="F22" s="15"/>
      <c r="G22" s="16"/>
      <c r="H22" s="7"/>
      <c r="I22" s="7"/>
      <c r="J22" s="7"/>
      <c r="K22" s="7"/>
      <c r="L22" s="7"/>
      <c r="M22" s="7"/>
      <c r="N22" s="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 s="2" customFormat="1" ht="28.8" x14ac:dyDescent="0.3">
      <c r="A23" s="7"/>
      <c r="B23" s="7"/>
      <c r="C23" s="7"/>
      <c r="D23" s="25" t="s">
        <v>17</v>
      </c>
      <c r="E23" s="1" t="s">
        <v>19</v>
      </c>
      <c r="F23" s="1" t="s">
        <v>20</v>
      </c>
      <c r="G23" s="19" t="s">
        <v>3</v>
      </c>
      <c r="H23" s="7"/>
      <c r="I23" s="7"/>
      <c r="J23" s="7"/>
      <c r="K23" s="7"/>
      <c r="L23" s="7"/>
      <c r="M23" s="7"/>
      <c r="N23" s="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 s="2" customFormat="1" ht="58.2" thickBot="1" x14ac:dyDescent="0.35">
      <c r="A24" s="7"/>
      <c r="B24" s="7"/>
      <c r="C24" s="7"/>
      <c r="D24" s="26">
        <f>G20</f>
        <v>0</v>
      </c>
      <c r="E24" s="21">
        <f>G16</f>
        <v>0</v>
      </c>
      <c r="F24" s="28">
        <f>ROUND(IF(D24*E24&gt;1,1,D24*E24),2)</f>
        <v>0</v>
      </c>
      <c r="G24" s="27" t="s">
        <v>22</v>
      </c>
      <c r="H24" s="7"/>
      <c r="I24" s="7"/>
      <c r="J24" s="7"/>
      <c r="K24" s="7"/>
      <c r="L24" s="7"/>
      <c r="M24" s="7"/>
      <c r="N24" s="7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 s="7" customFormat="1" ht="15" thickBot="1" x14ac:dyDescent="0.35">
      <c r="D25" s="42"/>
      <c r="E25" s="43"/>
      <c r="F25" s="44"/>
      <c r="G25" s="4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 s="2" customFormat="1" ht="21" customHeight="1" x14ac:dyDescent="0.3">
      <c r="A26" s="7"/>
      <c r="B26" s="7"/>
      <c r="C26" s="7"/>
      <c r="D26" s="9" t="s">
        <v>6</v>
      </c>
      <c r="E26" s="15"/>
      <c r="F26" s="15"/>
      <c r="G26" s="16"/>
      <c r="H26" s="7"/>
      <c r="I26" s="7"/>
      <c r="J26" s="7"/>
      <c r="K26" s="7"/>
      <c r="L26" s="7"/>
      <c r="M26" s="7"/>
      <c r="N26" s="7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 s="2" customFormat="1" ht="28.8" x14ac:dyDescent="0.3">
      <c r="A27" s="7"/>
      <c r="B27" s="7"/>
      <c r="C27" s="7"/>
      <c r="D27" s="25" t="s">
        <v>17</v>
      </c>
      <c r="E27" s="1" t="s">
        <v>20</v>
      </c>
      <c r="F27" s="1" t="s">
        <v>28</v>
      </c>
      <c r="G27" s="19" t="s">
        <v>3</v>
      </c>
      <c r="H27" s="7"/>
      <c r="I27" s="7"/>
      <c r="J27" s="7"/>
      <c r="K27" s="7"/>
      <c r="L27" s="7"/>
      <c r="M27" s="7"/>
      <c r="N27" s="7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 s="2" customFormat="1" ht="87" thickBot="1" x14ac:dyDescent="0.35">
      <c r="A28" s="7"/>
      <c r="B28" s="7"/>
      <c r="C28" s="7"/>
      <c r="D28" s="26">
        <f>G20</f>
        <v>0</v>
      </c>
      <c r="E28" s="22">
        <f>ROUND(F24,2)</f>
        <v>0</v>
      </c>
      <c r="F28" s="33">
        <f>D28-E28</f>
        <v>0</v>
      </c>
      <c r="G28" s="27" t="s">
        <v>23</v>
      </c>
      <c r="H28" s="7"/>
      <c r="I28" s="7"/>
      <c r="J28" s="7"/>
      <c r="K28" s="7"/>
      <c r="L28" s="7"/>
      <c r="M28" s="7"/>
      <c r="N28" s="7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 s="7" customFormat="1" x14ac:dyDescent="0.3">
      <c r="E29" s="46"/>
      <c r="F29" s="46"/>
      <c r="H29" s="4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</sheetData>
  <mergeCells count="3">
    <mergeCell ref="C5:C8"/>
    <mergeCell ref="B5:B10"/>
    <mergeCell ref="C9:C10"/>
  </mergeCells>
  <pageMargins left="0.7" right="0.7" top="0.75" bottom="0.75" header="0.3" footer="0.3"/>
  <pageSetup paperSize="9" orientation="portrait" r:id="rId1"/>
  <ignoredErrors>
    <ignoredError sqref="D24: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przykład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2019-11-26T10:13:56Z</dcterms:created>
  <dcterms:modified xsi:type="dcterms:W3CDTF">2021-01-08T06:14:09Z</dcterms:modified>
</cp:coreProperties>
</file>